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2 -61" sheetId="1" r:id="rId1"/>
  </sheets>
  <externalReferences>
    <externalReference r:id="rId2"/>
  </externalReferences>
  <definedNames>
    <definedName name="АДРЕС" localSheetId="0">'ул Салтыкова-Щедрина д. 2 -61'!$B$3</definedName>
    <definedName name="АДРЕС">#REF!</definedName>
    <definedName name="АДРЕС2">#REF!</definedName>
    <definedName name="ВХДОЛГ" localSheetId="0">'ул Салтыкова-Щедрина д. 2 -61'!$G$9</definedName>
    <definedName name="ВХДОЛГ">#REF!</definedName>
    <definedName name="ВХСАЛЬДО" localSheetId="0">'ул Салтыкова-Щедрина д. 2 -61'!$D$9</definedName>
    <definedName name="ВХСАЛЬДО">#REF!</definedName>
    <definedName name="ВХСАЛЬДО3МЕС">#REF!</definedName>
    <definedName name="ДОГОВОР" localSheetId="0">'ул Салтыкова-Щедрина д. 2 -61'!$B$4</definedName>
    <definedName name="ДОГОВОР">#REF!</definedName>
    <definedName name="ДОЛГ" localSheetId="0">'ул Салтыкова-Щедрина д. 2 -61'!$A$9</definedName>
    <definedName name="ДОЛГ">#REF!</definedName>
    <definedName name="ЗАТРАЧЕНОК" localSheetId="0">'ул Салтыкова-Щедрина д. 2 -61'!$D$41</definedName>
    <definedName name="ЗАТРАЧЕНОК">#REF!</definedName>
    <definedName name="ЗАТРАЧЕНОТ" localSheetId="0">'ул Салтыкова-Щедрина д. 2 -61'!$D$40</definedName>
    <definedName name="ЗАТРАЧЕНОТ">#REF!</definedName>
    <definedName name="ЗАТРЕМ" localSheetId="0">'ул Салтыкова-Щедрина д. 2 -61'!$D$57</definedName>
    <definedName name="ЗАТРЕМ">#REF!</definedName>
    <definedName name="ИСХДОЛГ" localSheetId="0">'ул Салтыкова-Щедрина д. 2 -61'!$G$46</definedName>
    <definedName name="ИСХДОЛГ">#REF!</definedName>
    <definedName name="ИСХСАЛЬДО" localSheetId="0">'ул Салтыкова-Щедрина д. 2 -61'!$D$46</definedName>
    <definedName name="ИСХСАЛЬДО">#REF!</definedName>
    <definedName name="ИСХСАЛЬДО3МЕС">#REF!</definedName>
    <definedName name="КАП" localSheetId="0">'ул Салтыкова-Щедрина д. 2 -61'!$C$41</definedName>
    <definedName name="КАП">#REF!</definedName>
    <definedName name="КАПРЕМ">#REF!</definedName>
    <definedName name="КПЕРЕЧИСК" localSheetId="0">'ул Салтыкова-Щедрина д. 2 -61'!$G$41</definedName>
    <definedName name="КПЕРЕЧИСК">#REF!</definedName>
    <definedName name="КПЕРЕЧИСТ" localSheetId="0">'ул Салтыкова-Щедрина д. 2 -61'!$G$40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2 -61'!$D$55</definedName>
    <definedName name="НАЧРЕМ">#REF!</definedName>
    <definedName name="НЕЖНАЧРЕМ" localSheetId="0">'ул Салтыкова-Щедрина д. 2 -61'!$D$56</definedName>
    <definedName name="НЕЖНАЧРЕМ">#REF!</definedName>
    <definedName name="ОПАЛЧЕНОТ" localSheetId="0">'ул Салтыкова-Щедрина д. 2 -61'!$E$40</definedName>
    <definedName name="ОПАЛЧЕНОТ">#REF!</definedName>
    <definedName name="ОПЛАЧЕНОК" localSheetId="0">'ул Салтыкова-Щедрина д. 2 -61'!$E$41</definedName>
    <definedName name="ОПЛАЧЕНОК">#REF!</definedName>
    <definedName name="ОСВОЕНО">#REF!</definedName>
    <definedName name="ОСТ" localSheetId="0">'ул Салтыкова-Щедрина д. 2 -61'!$A$46</definedName>
    <definedName name="ОСТ">#REF!</definedName>
    <definedName name="ПЛОЩАДЬ" localSheetId="0">'ул Салтыкова-Щедрина д. 2 -61'!$B$5</definedName>
    <definedName name="ПЛОЩАДЬ">#REF!</definedName>
    <definedName name="ПЛОЩАДЬДОМА">#REF!</definedName>
    <definedName name="РАЗМЕРПЛАТЫ" localSheetId="0">'ул Салтыкова-Щедрина д. 2 -61'!$C$11</definedName>
    <definedName name="РАЗМЕРПЛАТЫ">#REF!</definedName>
    <definedName name="СНРЕМ" localSheetId="0">'ул Салтыкова-Щедрина д. 2 -61'!$D$54</definedName>
    <definedName name="СНРЕМ">#REF!</definedName>
    <definedName name="ТАРОТОП" localSheetId="0">'ул Салтыкова-Щедрина д. 2 -61'!$C$16</definedName>
    <definedName name="ТАРОТОП">#REF!</definedName>
    <definedName name="ТАРХВС" localSheetId="0">'ул Салтыкова-Щедрина д. 2 -61'!$C$17</definedName>
    <definedName name="ТАРХВС">#REF!</definedName>
    <definedName name="ТБО" localSheetId="0">'ул Салтыкова-Щедрина д. 2 -61'!$C$13</definedName>
    <definedName name="ТБО">#REF!</definedName>
    <definedName name="ТБОНАЧ" localSheetId="0">'ул Салтыкова-Щедрина д. 2 -61'!$D$13</definedName>
    <definedName name="ТБОНАЧ">#REF!</definedName>
    <definedName name="ТБОНЕД" localSheetId="0">'ул Салтыкова-Щедрина д. 2 -61'!$F$13</definedName>
    <definedName name="ТБОНЕД">#REF!</definedName>
    <definedName name="ТБООПЛ" localSheetId="0">'ул Салтыкова-Щедрина д. 2 -61'!$E$13</definedName>
    <definedName name="ТБООПЛ">#REF!</definedName>
    <definedName name="ТБОПОСТ" localSheetId="0">'ул Салтыкова-Щедрина д. 2 -61'!$G$13</definedName>
    <definedName name="ТБОПОСТ">#REF!</definedName>
    <definedName name="ТЕК" localSheetId="0">'ул Салтыкова-Щедрина д. 2 -61'!$C$40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<sst xmlns="http://schemas.openxmlformats.org/spreadsheetml/2006/main" count="69" uniqueCount="66">
  <si>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</si>
  <si>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</si>
  <si>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2 /61</t>
  </si>
  <si>
    <t>Договор управления №:</t>
  </si>
  <si>
    <t xml:space="preserve">№ 178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</si>
  <si>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</si>
  <si>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</si>
  <si>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</si>
  <si>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</si>
  <si>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</si>
  <si>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</si>
  <si>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</si>
  <si>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</si>
  <si>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</si>
  <si>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</si>
  <si>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</si>
  <si>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</si>
  <si>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</si>
  <si>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</si>
  <si>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</si>
  <si>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</si>
  <si>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</si>
  <si>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</si>
  <si>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</si>
  <si>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</si>
  <si>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</si>
  <si>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</si>
  <si>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</si>
  <si>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</si>
  <si>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</si>
  <si>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</si>
  <si>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</si>
  <si>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</si>
  <si>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</si>
  <si>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</si>
  <si>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</si>
  <si>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</si>
  <si>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</si>
  <si>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</si>
  <si>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>Замена радиаторов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</si>
  <si>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</si>
  <si>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</si>
  <si>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</si>
  <si>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</si>
  <si>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</si>
  <si>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</si>
  <si>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</si>
  <si>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</si>
  <si>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</si>
  <si>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Опиловка и вывоз деревьев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</si>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</sst>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horizontal="center" wrapText="1"/>
    </xf>
    <xf numFmtId="2" fontId="0" fillId="0" borderId="33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0" fillId="0" borderId="33" xfId="0" applyNumberFormat="1" applyBorder="1" applyAlignment="1">
      <alignment wrapText="1"/>
    </xf>
    <xf numFmtId="2" fontId="0" fillId="0" borderId="34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/>
  <dimension ref="A1:CS714"/>
  <sheetViews>
    <sheetView tabSelected="1" topLeftCell="A53" workbookViewId="0">
      <selection activeCell="F99" sqref="F9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1151.0000000000002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150013.72999999995</v>
      </c>
      <c r="E9" s="10" t="s">
        <v>8</v>
      </c>
      <c r="F9" s="11"/>
      <c r="G9" s="9">
        <v>32648.250000000007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116561.86000000013</v>
      </c>
      <c r="E13" s="24">
        <v>117287.61000000016</v>
      </c>
      <c r="F13" s="25">
        <f>ТБОНАЧ-ТБООПЛ</f>
        <v>-725.7500000000291</v>
      </c>
      <c r="G13" s="26">
        <f>ТБООПЛ</f>
        <v>117287.61000000016</v>
      </c>
    </row>
    <row r="14" spans="1:7" ht="13.5" thickBot="1" x14ac:dyDescent="0.25">
      <c r="A14" s="27"/>
      <c r="B14" s="28" t="s">
        <v>17</v>
      </c>
      <c r="C14" s="29"/>
      <c r="D14" s="30">
        <f>D13</f>
        <v>116561.86000000013</v>
      </c>
      <c r="E14" s="30">
        <f>E13</f>
        <v>117287.61000000016</v>
      </c>
      <c r="F14" s="30">
        <f>F13</f>
        <v>-725.7500000000291</v>
      </c>
      <c r="G14" s="30">
        <f>SUM(ТБОПОСТ)</f>
        <v>117287.61000000016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403904.80000000005</v>
      </c>
      <c r="E16" s="24">
        <v>406645.47000000003</v>
      </c>
      <c r="F16" s="25">
        <f t="shared" ref="F16:F25" si="0">D16-E16</f>
        <v>-2740.6699999999837</v>
      </c>
      <c r="G16" s="26">
        <f t="shared" ref="G16:G25" si="1">E16</f>
        <v>406645.47000000003</v>
      </c>
    </row>
    <row r="17" spans="1:7" x14ac:dyDescent="0.2">
      <c r="A17" s="34"/>
      <c r="B17" s="35" t="s">
        <v>20</v>
      </c>
      <c r="C17" s="23">
        <v>25.95</v>
      </c>
      <c r="D17" s="24">
        <v>92876.53</v>
      </c>
      <c r="E17" s="24">
        <v>97418.000000000058</v>
      </c>
      <c r="F17" s="25">
        <f t="shared" si="0"/>
        <v>-4541.4700000000594</v>
      </c>
      <c r="G17" s="26">
        <f t="shared" si="1"/>
        <v>97418.000000000058</v>
      </c>
    </row>
    <row r="18" spans="1:7" x14ac:dyDescent="0.2">
      <c r="A18" s="34"/>
      <c r="B18" s="35" t="s">
        <v>21</v>
      </c>
      <c r="C18" s="23">
        <v>17.79</v>
      </c>
      <c r="D18" s="24">
        <v>60926.229999999981</v>
      </c>
      <c r="E18" s="24">
        <v>65695.45</v>
      </c>
      <c r="F18" s="25">
        <f t="shared" si="0"/>
        <v>-4769.2200000000157</v>
      </c>
      <c r="G18" s="26">
        <f t="shared" si="1"/>
        <v>65695.45</v>
      </c>
    </row>
    <row r="19" spans="1:7" x14ac:dyDescent="0.2">
      <c r="A19" s="34"/>
      <c r="B19" s="35" t="s">
        <v>22</v>
      </c>
      <c r="C19" s="23">
        <v>4.2300000000000004</v>
      </c>
      <c r="D19" s="24">
        <v>49805.22</v>
      </c>
      <c r="E19" s="24">
        <v>68475.48000000001</v>
      </c>
      <c r="F19" s="25">
        <f t="shared" si="0"/>
        <v>-18670.260000000009</v>
      </c>
      <c r="G19" s="26">
        <f t="shared" si="1"/>
        <v>68475.48000000001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607512.78</v>
      </c>
      <c r="E26" s="30">
        <f>SUM(E16:E25)</f>
        <v>638234.4</v>
      </c>
      <c r="F26" s="30">
        <f>SUM(F16:F25)</f>
        <v>-30721.620000000068</v>
      </c>
      <c r="G26" s="30">
        <f>SUM(G16:G25)</f>
        <v>638234.4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46753.529999999984</v>
      </c>
      <c r="E28" s="24">
        <v>44987.679999999986</v>
      </c>
      <c r="F28" s="25">
        <f>D28-E28</f>
        <v>1765.8499999999985</v>
      </c>
      <c r="G28" s="26">
        <f t="shared" ref="G28:G37" si="2">E28</f>
        <v>44987.679999999986</v>
      </c>
    </row>
    <row r="29" spans="1:7" x14ac:dyDescent="0.2">
      <c r="A29" s="34"/>
      <c r="B29" s="35" t="s">
        <v>25</v>
      </c>
      <c r="C29" s="23">
        <v>0</v>
      </c>
      <c r="D29" s="24">
        <v>13464</v>
      </c>
      <c r="E29" s="24">
        <v>13445.83</v>
      </c>
      <c r="F29" s="25">
        <f>D29-E29</f>
        <v>18.170000000000073</v>
      </c>
      <c r="G29" s="26">
        <f t="shared" si="2"/>
        <v>13445.83</v>
      </c>
    </row>
    <row r="30" spans="1:7" x14ac:dyDescent="0.2">
      <c r="A30" s="34"/>
      <c r="B30" s="35" t="s">
        <v>26</v>
      </c>
      <c r="C30" s="23">
        <v>6.64</v>
      </c>
      <c r="D30" s="24">
        <v>2581.6800000000003</v>
      </c>
      <c r="E30" s="24">
        <v>3876.1</v>
      </c>
      <c r="F30" s="25">
        <f t="shared" ref="F30:F37" si="3">D30-E30</f>
        <v>-1294.4199999999996</v>
      </c>
      <c r="G30" s="26">
        <f t="shared" si="2"/>
        <v>3876.1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62799.209999999985</v>
      </c>
      <c r="E38" s="30">
        <f>SUM(E28:E37)</f>
        <v>62309.609999999986</v>
      </c>
      <c r="F38" s="30">
        <f>SUM(F28:F37)</f>
        <v>489.599999999999</v>
      </c>
      <c r="G38" s="30">
        <f>SUM(G28:G37)</f>
        <v>62309.609999999986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22790.87999999999</v>
      </c>
      <c r="E40" s="24">
        <v>23127.599999999984</v>
      </c>
      <c r="F40" s="25">
        <f>ЗАТРАЧЕНОТ-ОПАЛЧЕНОТ</f>
        <v>-336.71999999999389</v>
      </c>
      <c r="G40" s="45">
        <v>6645.79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7497</v>
      </c>
    </row>
    <row r="42" spans="1:7" ht="13.5" thickBot="1" x14ac:dyDescent="0.25">
      <c r="A42" s="27"/>
      <c r="B42" s="46" t="s">
        <v>27</v>
      </c>
      <c r="C42" s="40"/>
      <c r="D42" s="30">
        <f>SUM(D40:D41)</f>
        <v>22790.87999999999</v>
      </c>
      <c r="E42" s="30">
        <f>E41+E40</f>
        <v>23127.599999999984</v>
      </c>
      <c r="F42" s="30">
        <f>F41+F40</f>
        <v>-336.71999999999389</v>
      </c>
      <c r="G42" s="30">
        <f>КПЕРЕЧИСТ+КПЕРЕЧИСК</f>
        <v>14142.79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809664.7300000001</v>
      </c>
      <c r="E44" s="30">
        <f>E42+E38+E26+E14</f>
        <v>840959.2200000002</v>
      </c>
      <c r="F44" s="30">
        <f>F42+F38+F26+F14</f>
        <v>-31294.490000000093</v>
      </c>
      <c r="G44" s="30">
        <f>G42+G38+G26+G14</f>
        <v>831974.41000000015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117026.99999999981</v>
      </c>
      <c r="E46" s="10" t="s">
        <v>8</v>
      </c>
      <c r="F46" s="11"/>
      <c r="G46" s="9">
        <v>1043.9399999999996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60238.079999999994</v>
      </c>
      <c r="E54" s="56"/>
    </row>
    <row r="55" spans="1:7" x14ac:dyDescent="0.2">
      <c r="A55" s="54" t="s">
        <v>36</v>
      </c>
      <c r="B55" s="57"/>
      <c r="D55" s="56">
        <v>25773.660000000011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6645.79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665.97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5979.82</v>
      </c>
      <c r="G59" s="62"/>
    </row>
    <row r="60" spans="1:7" s="63" customFormat="1" x14ac:dyDescent="0.2">
      <c r="A60" s="63" t="s">
        <v>40</v>
      </c>
      <c r="D60" s="64">
        <v>79365.950000000012</v>
      </c>
      <c r="E60" s="65"/>
    </row>
    <row r="61" spans="1:7" s="63" customFormat="1" x14ac:dyDescent="0.2"/>
    <row r="62" spans="1:7" s="63" customFormat="1" x14ac:dyDescent="0.2">
      <c r="A62" s="66" t="s">
        <v>41</v>
      </c>
    </row>
    <row r="63" spans="1:7" s="63" customFormat="1" x14ac:dyDescent="0.2"/>
    <row r="64" spans="1:7" s="63" customFormat="1" x14ac:dyDescent="0.2">
      <c r="A64" s="67" t="s">
        <v>42</v>
      </c>
      <c r="B64" s="67"/>
      <c r="D64" s="68">
        <v>37487.86</v>
      </c>
      <c r="E64" s="69"/>
    </row>
    <row r="65" spans="1:97" s="63" customFormat="1" x14ac:dyDescent="0.2">
      <c r="A65" s="67" t="s">
        <v>43</v>
      </c>
      <c r="B65" s="67"/>
      <c r="D65" s="70">
        <v>0</v>
      </c>
      <c r="E65" s="71"/>
    </row>
    <row r="66" spans="1:97" s="63" customFormat="1" x14ac:dyDescent="0.2">
      <c r="A66" s="67" t="s">
        <v>44</v>
      </c>
      <c r="B66" s="67"/>
      <c r="D66" s="70">
        <v>4800</v>
      </c>
      <c r="E66" s="71"/>
    </row>
    <row r="67" spans="1:97" s="63" customFormat="1" x14ac:dyDescent="0.2">
      <c r="A67" s="67" t="s">
        <v>45</v>
      </c>
      <c r="B67" s="67"/>
      <c r="D67" s="70">
        <v>95231.73</v>
      </c>
      <c r="E67" s="71"/>
    </row>
    <row r="68" spans="1:97" s="63" customFormat="1" x14ac:dyDescent="0.2">
      <c r="A68" s="67" t="s">
        <v>46</v>
      </c>
      <c r="B68" s="67"/>
      <c r="D68" s="72">
        <v>7497</v>
      </c>
      <c r="E68" s="73"/>
    </row>
    <row r="69" spans="1:97" s="63" customFormat="1" x14ac:dyDescent="0.2">
      <c r="A69" s="74" t="s">
        <v>47</v>
      </c>
      <c r="B69" s="74"/>
      <c r="C69" s="74"/>
      <c r="D69" s="74"/>
      <c r="E69" s="74"/>
      <c r="F69" s="74" t="s">
        <v>48</v>
      </c>
      <c r="G69" s="75"/>
    </row>
    <row r="70" spans="1:97" s="63" customFormat="1" x14ac:dyDescent="0.2">
      <c r="A70" s="76" t="s">
        <v>49</v>
      </c>
      <c r="B70" s="76"/>
      <c r="C70" s="76"/>
      <c r="D70" s="76"/>
      <c r="E70" s="76"/>
      <c r="F70" s="76">
        <v>7497</v>
      </c>
      <c r="G70" s="77"/>
    </row>
    <row r="71" spans="1:97" s="63" customFormat="1" x14ac:dyDescent="0.2">
      <c r="A71" s="78" t="s">
        <v>50</v>
      </c>
      <c r="B71" s="78"/>
      <c r="D71" s="64">
        <v>34790.86</v>
      </c>
      <c r="E71" s="65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9" t="s">
        <v>51</v>
      </c>
      <c r="B76" s="79"/>
      <c r="C76" s="79"/>
      <c r="D76" s="79"/>
      <c r="E76" s="79"/>
      <c r="F76" s="79"/>
      <c r="G76" s="79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9" t="s">
        <v>52</v>
      </c>
      <c r="B77" s="79"/>
      <c r="C77" s="79"/>
      <c r="D77" s="79"/>
      <c r="E77" s="79"/>
      <c r="F77" s="79"/>
      <c r="G77" s="7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9" t="s">
        <v>53</v>
      </c>
      <c r="B78" s="79"/>
      <c r="C78" s="79"/>
      <c r="D78" s="79"/>
      <c r="E78" s="79"/>
      <c r="F78" s="79"/>
      <c r="G78" s="7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80"/>
      <c r="B79" s="80"/>
      <c r="C79" s="80"/>
      <c r="D79" s="80"/>
      <c r="E79" s="80"/>
      <c r="F79" s="80"/>
      <c r="G79" s="80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9" t="s">
        <v>54</v>
      </c>
      <c r="B80" s="79"/>
      <c r="C80" s="79"/>
      <c r="D80" s="79"/>
      <c r="E80" s="79"/>
      <c r="F80" s="79"/>
      <c r="G80" s="7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9" t="s">
        <v>55</v>
      </c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 t="s">
        <v>56</v>
      </c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80"/>
      <c r="B83" s="80"/>
      <c r="C83" s="80"/>
      <c r="D83" s="80"/>
      <c r="E83" s="80"/>
      <c r="F83" s="80"/>
      <c r="G83" s="80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9" t="s">
        <v>57</v>
      </c>
      <c r="B84" s="79"/>
      <c r="C84" s="79"/>
      <c r="D84" s="79"/>
      <c r="E84" s="79"/>
      <c r="F84" s="79"/>
      <c r="G84" s="7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9" t="s">
        <v>58</v>
      </c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 t="s">
        <v>59</v>
      </c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80"/>
      <c r="B87" s="80"/>
      <c r="C87" s="80"/>
      <c r="D87" s="80"/>
      <c r="E87" s="80"/>
      <c r="F87" s="80"/>
      <c r="G87" s="80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9" t="s">
        <v>60</v>
      </c>
      <c r="B88" s="79"/>
      <c r="C88" s="79"/>
      <c r="D88" s="79"/>
      <c r="E88" s="79"/>
      <c r="F88" s="79"/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9" t="s">
        <v>61</v>
      </c>
      <c r="B89" s="79"/>
      <c r="C89" s="79"/>
      <c r="D89" s="79"/>
      <c r="E89" s="79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1" t="s">
        <v>62</v>
      </c>
      <c r="B92" s="81"/>
      <c r="C92" s="81"/>
      <c r="D92" s="81"/>
      <c r="E92" s="81"/>
      <c r="F92" s="82" t="s">
        <v>63</v>
      </c>
      <c r="G92" s="8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1"/>
      <c r="B93" s="81"/>
      <c r="C93" s="81"/>
      <c r="D93" s="81"/>
      <c r="E93" s="81"/>
      <c r="F93" s="83"/>
      <c r="G93" s="8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1"/>
      <c r="B94" s="81"/>
      <c r="C94" s="81"/>
      <c r="D94" s="81"/>
      <c r="E94" s="81"/>
      <c r="F94" s="82"/>
      <c r="G94" s="82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1" t="s">
        <v>64</v>
      </c>
      <c r="B95" s="81"/>
      <c r="C95" s="81"/>
      <c r="D95" s="81"/>
      <c r="E95" s="81"/>
      <c r="F95" s="82" t="s">
        <v>65</v>
      </c>
      <c r="G95" s="82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E69"/>
    <mergeCell ref="F69:G69"/>
    <mergeCell ref="A70:E70"/>
    <mergeCell ref="F70:G70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D60:E60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2 -61</vt:lpstr>
      <vt:lpstr>'ул Салтыкова-Щедрина д. 2 -61'!АДРЕС</vt:lpstr>
      <vt:lpstr>'ул Салтыкова-Щедрина д. 2 -61'!ВХДОЛГ</vt:lpstr>
      <vt:lpstr>'ул Салтыкова-Щедрина д. 2 -61'!ВХСАЛЬДО</vt:lpstr>
      <vt:lpstr>'ул Салтыкова-Щедрина д. 2 -61'!ДОГОВОР</vt:lpstr>
      <vt:lpstr>'ул Салтыкова-Щедрина д. 2 -61'!ДОЛГ</vt:lpstr>
      <vt:lpstr>'ул Салтыкова-Щедрина д. 2 -61'!ЗАТРАЧЕНОК</vt:lpstr>
      <vt:lpstr>'ул Салтыкова-Щедрина д. 2 -61'!ЗАТРАЧЕНОТ</vt:lpstr>
      <vt:lpstr>'ул Салтыкова-Щедрина д. 2 -61'!ЗАТРЕМ</vt:lpstr>
      <vt:lpstr>'ул Салтыкова-Щедрина д. 2 -61'!ИСХДОЛГ</vt:lpstr>
      <vt:lpstr>'ул Салтыкова-Щедрина д. 2 -61'!ИСХСАЛЬДО</vt:lpstr>
      <vt:lpstr>'ул Салтыкова-Щедрина д. 2 -61'!КАП</vt:lpstr>
      <vt:lpstr>'ул Салтыкова-Щедрина д. 2 -61'!КПЕРЕЧИСК</vt:lpstr>
      <vt:lpstr>'ул Салтыкова-Щедрина д. 2 -61'!КПЕРЕЧИСТ</vt:lpstr>
      <vt:lpstr>'ул Салтыкова-Щедрина д. 2 -61'!НАЧРЕМ</vt:lpstr>
      <vt:lpstr>'ул Салтыкова-Щедрина д. 2 -61'!НЕЖНАЧРЕМ</vt:lpstr>
      <vt:lpstr>'ул Салтыкова-Щедрина д. 2 -61'!ОПАЛЧЕНОТ</vt:lpstr>
      <vt:lpstr>'ул Салтыкова-Щедрина д. 2 -61'!ОПЛАЧЕНОК</vt:lpstr>
      <vt:lpstr>'ул Салтыкова-Щедрина д. 2 -61'!ОСТ</vt:lpstr>
      <vt:lpstr>'ул Салтыкова-Щедрина д. 2 -61'!ПЛОЩАДЬ</vt:lpstr>
      <vt:lpstr>'ул Салтыкова-Щедрина д. 2 -61'!РАЗМЕРПЛАТЫ</vt:lpstr>
      <vt:lpstr>'ул Салтыкова-Щедрина д. 2 -61'!СНРЕМ</vt:lpstr>
      <vt:lpstr>'ул Салтыкова-Щедрина д. 2 -61'!ТАРОТОП</vt:lpstr>
      <vt:lpstr>'ул Салтыкова-Щедрина д. 2 -61'!ТАРХВС</vt:lpstr>
      <vt:lpstr>'ул Салтыкова-Щедрина д. 2 -61'!ТБО</vt:lpstr>
      <vt:lpstr>'ул Салтыкова-Щедрина д. 2 -61'!ТБОНАЧ</vt:lpstr>
      <vt:lpstr>'ул Салтыкова-Щедрина д. 2 -61'!ТБОНЕД</vt:lpstr>
      <vt:lpstr>'ул Салтыкова-Щедрина д. 2 -61'!ТБООПЛ</vt:lpstr>
      <vt:lpstr>'ул Салтыкова-Щедрина д. 2 -61'!ТБОПОСТ</vt:lpstr>
      <vt:lpstr>'ул Салтыкова-Щедрина д. 2 -61'!ТЕК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2018-03-30T12:50:02Z</dcterms:created>
  <dcterms:modified xsi:type="dcterms:W3CDTF">2018-03-30T12:50:02Z</dcterms:modified>
</cp:coreProperties>
</file>